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9450" windowHeight="505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<sst xmlns="http://schemas.openxmlformats.org/spreadsheetml/2006/main" count="24" uniqueCount="24">
  <si>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Aufgabe 12 - Spekulationen in Zeiten der Finanzkrise</t>
  </si>
  <si>
    <t>Aktie</t>
  </si>
  <si>
    <t>Linde AG</t>
  </si>
  <si>
    <t>Anzahl</t>
  </si>
  <si>
    <t>E.ON AG</t>
  </si>
  <si>
    <t>Wert/Aktie (€)</t>
  </si>
  <si>
    <t>Gesamtwert (€)</t>
  </si>
  <si>
    <t>Anfangskurs (€)</t>
  </si>
  <si>
    <t>Tagesschlusskurs (€)</t>
  </si>
  <si>
    <t>Tagesendwert (€)</t>
  </si>
  <si>
    <t>Tagesrendite (€)</t>
  </si>
  <si>
    <t>Tagesrendite (%)</t>
  </si>
  <si>
    <t>TyssenKruppAG</t>
  </si>
  <si>
    <t>MAN</t>
  </si>
  <si>
    <r>
      <t xml:space="preserve">Zur Verfügung stehendes Geld Start: </t>
    </r>
    <r>
      <rPr>
        <b/>
        <sz val="12"/>
        <rFont val="Arial"/>
        <family val="2"/>
      </rPr>
      <t>10.000€</t>
    </r>
  </si>
  <si>
    <t>Fresenius VZ</t>
  </si>
  <si>
    <t>Devisen</t>
  </si>
  <si>
    <t>Rohstoffe</t>
  </si>
  <si>
    <t>Pfund Sterling</t>
  </si>
  <si>
    <t>Gesamt Aktien</t>
  </si>
  <si>
    <t>Gesamt alles</t>
  </si>
  <si>
    <t>Gesamt Devisen</t>
  </si>
  <si>
    <t>Super Benzin</t>
  </si>
  <si>
    <t>Gesamt Rohstoffe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</si>
</sst>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\ &quot;€&quot;;[Red]\-#,##0.0\ &quot;€&quot;"/>
    <numFmt numFmtId="165" formatCode="0.000000"/>
    <numFmt numFmtId="166" formatCode="0.00000"/>
    <numFmt numFmtId="167" formatCode="0.0000"/>
    <numFmt numFmtId="168" formatCode="0.000"/>
  </numFmts>
  <fonts count="8">
    <font>
      <sz val="10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8.2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17" applyNumberFormat="1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5" fillId="3" borderId="0" xfId="0" applyFont="1" applyFill="1" applyAlignment="1">
      <alignment/>
    </xf>
    <xf numFmtId="0" fontId="0" fillId="3" borderId="0" xfId="0" applyFill="1" applyAlignment="1">
      <alignment/>
    </xf>
    <xf numFmtId="0" fontId="5" fillId="4" borderId="0" xfId="0" applyFont="1" applyFill="1" applyAlignment="1">
      <alignment/>
    </xf>
    <xf numFmtId="0" fontId="0" fillId="4" borderId="0" xfId="0" applyFill="1" applyAlignment="1">
      <alignment/>
    </xf>
    <xf numFmtId="0" fontId="6" fillId="5" borderId="0" xfId="0" applyFont="1" applyFill="1" applyAlignment="1">
      <alignment/>
    </xf>
    <xf numFmtId="0" fontId="0" fillId="0" borderId="0" xfId="0" applyFill="1" applyAlignment="1">
      <alignment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Wertentwicklung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Tabelle1!$A$7</c:f>
              <c:strCache>
                <c:ptCount val="1"/>
                <c:pt idx="0">
                  <c:v>Linde AG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Tabelle1!$E$7:$F$7</c:f>
              <c:numCache/>
            </c:numRef>
          </c:val>
          <c:smooth val="0"/>
        </c:ser>
        <c:ser>
          <c:idx val="1"/>
          <c:order val="1"/>
          <c:tx>
            <c:strRef>
              <c:f>Tabelle1!$A$8</c:f>
              <c:strCache>
                <c:ptCount val="1"/>
                <c:pt idx="0">
                  <c:v>E.ON AG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Tabelle1!$E$8:$F$8</c:f>
              <c:numCache/>
            </c:numRef>
          </c:val>
          <c:smooth val="0"/>
        </c:ser>
        <c:ser>
          <c:idx val="2"/>
          <c:order val="2"/>
          <c:tx>
            <c:strRef>
              <c:f>Tabelle1!$A$9</c:f>
              <c:strCache>
                <c:ptCount val="1"/>
                <c:pt idx="0">
                  <c:v>TyssenKruppAG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Tabelle1!$E$9:$F$9</c:f>
              <c:numCache/>
            </c:numRef>
          </c:val>
          <c:smooth val="0"/>
        </c:ser>
        <c:ser>
          <c:idx val="3"/>
          <c:order val="3"/>
          <c:tx>
            <c:strRef>
              <c:f>Tabelle1!$A$10</c:f>
              <c:strCache>
                <c:ptCount val="1"/>
                <c:pt idx="0">
                  <c:v>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Tabelle1!$E$10:$F$10</c:f>
              <c:numCache/>
            </c:numRef>
          </c:val>
          <c:smooth val="0"/>
        </c:ser>
        <c:ser>
          <c:idx val="4"/>
          <c:order val="4"/>
          <c:tx>
            <c:strRef>
              <c:f>Tabelle1!$A$11</c:f>
              <c:strCache>
                <c:ptCount val="1"/>
                <c:pt idx="0">
                  <c:v>Fresenius VZ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Tabelle1!$E$11:$F$11</c:f>
              <c:numCache/>
            </c:numRef>
          </c:val>
          <c:smooth val="0"/>
        </c:ser>
        <c:ser>
          <c:idx val="5"/>
          <c:order val="5"/>
          <c:tx>
            <c:strRef>
              <c:f>Tabelle1!$A$16</c:f>
              <c:strCache>
                <c:ptCount val="1"/>
                <c:pt idx="0">
                  <c:v>Pfund Sterling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Tabelle1!$E$16:$F$16</c:f>
              <c:numCache/>
            </c:numRef>
          </c:val>
          <c:smooth val="0"/>
        </c:ser>
        <c:ser>
          <c:idx val="6"/>
          <c:order val="6"/>
          <c:tx>
            <c:strRef>
              <c:f>Tabelle1!$A$21</c:f>
              <c:strCache>
                <c:ptCount val="1"/>
                <c:pt idx="0">
                  <c:v>Super Benzin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Tabelle1!$C$21</c:f>
              <c:numCache/>
            </c:numRef>
          </c:val>
          <c:smooth val="0"/>
        </c:ser>
        <c:marker val="1"/>
        <c:axId val="54168765"/>
        <c:axId val="17756838"/>
      </c:lineChart>
      <c:catAx>
        <c:axId val="541687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Zeit (Anfangs-bis Endwert)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7756838"/>
        <c:crosses val="autoZero"/>
        <c:auto val="1"/>
        <c:lblOffset val="100"/>
        <c:noMultiLvlLbl val="0"/>
      </c:catAx>
      <c:valAx>
        <c:axId val="17756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Wert (€)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1687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Portfolio (Einzeltitel)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(Tabelle1!$A$7:$A$11,Tabelle1!$A$16,Tabelle1!$A$21)</c:f>
              <c:strCache/>
            </c:strRef>
          </c:cat>
          <c:val>
            <c:numRef>
              <c:f>(Tabelle1!$D$7:$D$11,Tabelle1!$D$16,Tabelle1!$D$212)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(Tabelle1!$A$7:$A$11,Tabelle1!$A$16,Tabelle1!$A$21)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Portfolio (Sparten)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(Tabelle1!$A$5,Tabelle1!$A$15,Tabelle1!$A$20)</c:f>
              <c:strCache/>
            </c:strRef>
          </c:cat>
          <c:val>
            <c:numRef>
              <c:f>(Tabelle1!$D$13,Tabelle1!$D$18,Tabelle1!$D$23)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25</xdr:row>
      <xdr:rowOff>85725</xdr:rowOff>
    </xdr:from>
    <xdr:to>
      <xdr:col>5</xdr:col>
      <xdr:colOff>219075</xdr:colOff>
      <xdr:row>43</xdr:row>
      <xdr:rowOff>19050</xdr:rowOff>
    </xdr:to>
    <xdr:graphicFrame>
      <xdr:nvGraphicFramePr>
        <xdr:cNvPr id="1" name="Chart 2"/>
        <xdr:cNvGraphicFramePr/>
      </xdr:nvGraphicFramePr>
      <xdr:xfrm>
        <a:off x="333375" y="4267200"/>
        <a:ext cx="58864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342900</xdr:colOff>
      <xdr:row>43</xdr:row>
      <xdr:rowOff>133350</xdr:rowOff>
    </xdr:from>
    <xdr:to>
      <xdr:col>10</xdr:col>
      <xdr:colOff>152400</xdr:colOff>
      <xdr:row>61</xdr:row>
      <xdr:rowOff>38100</xdr:rowOff>
    </xdr:to>
    <xdr:graphicFrame>
      <xdr:nvGraphicFramePr>
        <xdr:cNvPr id="2" name="Chart 3"/>
        <xdr:cNvGraphicFramePr/>
      </xdr:nvGraphicFramePr>
      <xdr:xfrm>
        <a:off x="6343650" y="7229475"/>
        <a:ext cx="49149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304800</xdr:colOff>
      <xdr:row>43</xdr:row>
      <xdr:rowOff>133350</xdr:rowOff>
    </xdr:from>
    <xdr:to>
      <xdr:col>5</xdr:col>
      <xdr:colOff>190500</xdr:colOff>
      <xdr:row>61</xdr:row>
      <xdr:rowOff>66675</xdr:rowOff>
    </xdr:to>
    <xdr:graphicFrame>
      <xdr:nvGraphicFramePr>
        <xdr:cNvPr id="3" name="Chart 4"/>
        <xdr:cNvGraphicFramePr/>
      </xdr:nvGraphicFramePr>
      <xdr:xfrm>
        <a:off x="304800" y="7229475"/>
        <a:ext cx="5886450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="75" zoomScaleNormal="75" workbookViewId="0" topLeftCell="A1">
      <selection activeCell="K16" sqref="K16"/>
    </sheetView>
  </sheetViews>
  <sheetFormatPr defaultColWidth="11.421875" defaultRowHeight="12.75"/>
  <cols>
    <col min="1" max="4" width="19.00390625" style="0" customWidth="1"/>
    <col min="5" max="5" width="14.00390625" style="0" bestFit="1" customWidth="1"/>
    <col min="6" max="6" width="18.8515625" style="0" bestFit="1" customWidth="1"/>
    <col min="7" max="7" width="16.140625" style="0" customWidth="1"/>
    <col min="8" max="8" width="14.28125" style="0" bestFit="1" customWidth="1"/>
    <col min="9" max="9" width="15.851562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5.75">
      <c r="A3" s="2" t="s">
        <v>14</v>
      </c>
      <c r="B3" s="2"/>
      <c r="C3" s="2"/>
      <c r="D3" s="2"/>
      <c r="E3" s="2"/>
      <c r="F3" s="2"/>
      <c r="G3" s="2"/>
    </row>
    <row r="5" spans="1:9" ht="12.75">
      <c r="A5" s="7" t="s">
        <v>1</v>
      </c>
      <c r="B5" t="s">
        <v>3</v>
      </c>
      <c r="C5" t="s">
        <v>5</v>
      </c>
      <c r="D5" t="s">
        <v>6</v>
      </c>
      <c r="E5" t="s">
        <v>7</v>
      </c>
      <c r="F5" t="s">
        <v>8</v>
      </c>
      <c r="G5" t="s">
        <v>9</v>
      </c>
      <c r="H5" t="s">
        <v>10</v>
      </c>
      <c r="I5" t="s">
        <v>11</v>
      </c>
    </row>
    <row r="7" spans="1:9" ht="12.75">
      <c r="A7" t="s">
        <v>2</v>
      </c>
      <c r="B7">
        <v>50</v>
      </c>
      <c r="C7">
        <v>87.65</v>
      </c>
      <c r="D7">
        <f>B7*C7</f>
        <v>4382.5</v>
      </c>
      <c r="E7" s="4">
        <v>86.9</v>
      </c>
      <c r="F7">
        <v>87.65</v>
      </c>
      <c r="G7">
        <f>B7*F7</f>
        <v>4382.5</v>
      </c>
      <c r="H7">
        <f>G7-D7</f>
        <v>0</v>
      </c>
      <c r="I7" s="3">
        <f>(H7*100)/D7</f>
        <v>0</v>
      </c>
    </row>
    <row r="8" spans="1:9" ht="12.75">
      <c r="A8" t="s">
        <v>4</v>
      </c>
      <c r="B8">
        <v>140</v>
      </c>
      <c r="C8">
        <v>24.43</v>
      </c>
      <c r="D8">
        <f>B8*C8</f>
        <v>3420.2</v>
      </c>
      <c r="E8" s="3">
        <v>24.4</v>
      </c>
      <c r="F8">
        <v>24.45</v>
      </c>
      <c r="G8">
        <f>B8*F8</f>
        <v>3423</v>
      </c>
      <c r="H8">
        <f>G8-D8</f>
        <v>2.800000000000182</v>
      </c>
      <c r="I8" s="3">
        <f>(H8*100)/D8</f>
        <v>0.08186655751126197</v>
      </c>
    </row>
    <row r="9" spans="1:9" ht="12.75">
      <c r="A9" t="s">
        <v>12</v>
      </c>
      <c r="B9">
        <v>49</v>
      </c>
      <c r="C9" s="3">
        <v>21.94</v>
      </c>
      <c r="D9" s="3">
        <f>B9*C9</f>
        <v>1075.0600000000002</v>
      </c>
      <c r="E9" s="3">
        <v>21.9</v>
      </c>
      <c r="F9" s="3">
        <v>21.94</v>
      </c>
      <c r="G9">
        <f>B9*F9</f>
        <v>1075.0600000000002</v>
      </c>
      <c r="H9">
        <f>G9-D9</f>
        <v>0</v>
      </c>
      <c r="I9" s="3">
        <f>(H9*100)/D9</f>
        <v>0</v>
      </c>
    </row>
    <row r="10" spans="1:9" ht="12.75">
      <c r="A10" t="s">
        <v>13</v>
      </c>
      <c r="B10">
        <v>10</v>
      </c>
      <c r="C10">
        <v>68.55</v>
      </c>
      <c r="D10">
        <f>B10*C10</f>
        <v>685.5</v>
      </c>
      <c r="E10">
        <v>68.12</v>
      </c>
      <c r="F10">
        <v>68.55</v>
      </c>
      <c r="G10">
        <f>B10*F10</f>
        <v>685.5</v>
      </c>
      <c r="H10">
        <f>G10-D10</f>
        <v>0</v>
      </c>
      <c r="I10" s="3">
        <f>(H10*100)/D10</f>
        <v>0</v>
      </c>
    </row>
    <row r="11" spans="1:9" ht="12.75">
      <c r="A11" t="s">
        <v>15</v>
      </c>
      <c r="B11">
        <v>3</v>
      </c>
      <c r="C11">
        <v>55.65</v>
      </c>
      <c r="D11">
        <f>B11*C11</f>
        <v>166.95</v>
      </c>
      <c r="E11">
        <v>55.24</v>
      </c>
      <c r="F11">
        <v>55.65</v>
      </c>
      <c r="G11">
        <f>B11*F11</f>
        <v>166.95</v>
      </c>
      <c r="H11">
        <f>G11-D11</f>
        <v>0</v>
      </c>
      <c r="I11" s="3">
        <f>(H11*100)/D11</f>
        <v>0</v>
      </c>
    </row>
    <row r="13" spans="1:8" ht="12.75">
      <c r="A13" s="8" t="s">
        <v>19</v>
      </c>
      <c r="D13" s="8">
        <f>D7+D8+D9+D10+D11</f>
        <v>9730.210000000001</v>
      </c>
      <c r="F13" s="3">
        <f>F7+F8+F9+F10+F11</f>
        <v>258.24</v>
      </c>
      <c r="G13">
        <f>G7+G8+G9+G10+G11</f>
        <v>9733.01</v>
      </c>
      <c r="H13">
        <f>H7+H8+H9+H10+H11</f>
        <v>2.800000000000182</v>
      </c>
    </row>
    <row r="15" ht="12.75">
      <c r="A15" s="9" t="s">
        <v>16</v>
      </c>
    </row>
    <row r="16" spans="1:9" ht="12.75">
      <c r="A16" t="s">
        <v>18</v>
      </c>
      <c r="B16">
        <v>100</v>
      </c>
      <c r="C16">
        <v>0.8356</v>
      </c>
      <c r="D16">
        <f>B16*C16</f>
        <v>83.56</v>
      </c>
      <c r="E16">
        <v>0.8324</v>
      </c>
      <c r="F16">
        <v>0.8356</v>
      </c>
      <c r="G16">
        <f>B16*F16</f>
        <v>83.56</v>
      </c>
      <c r="H16">
        <f>G16-D16</f>
        <v>0</v>
      </c>
      <c r="I16">
        <f>(H16/100)*D16</f>
        <v>0</v>
      </c>
    </row>
    <row r="18" spans="1:8" ht="12.75">
      <c r="A18" s="10" t="s">
        <v>21</v>
      </c>
      <c r="D18" s="10">
        <f>D16+D17</f>
        <v>83.56</v>
      </c>
      <c r="F18">
        <f>F16+F17</f>
        <v>0.8356</v>
      </c>
      <c r="G18">
        <f>G16+G17</f>
        <v>83.56</v>
      </c>
      <c r="H18">
        <f>H16+H17</f>
        <v>0</v>
      </c>
    </row>
    <row r="20" ht="12.75">
      <c r="A20" s="5" t="s">
        <v>17</v>
      </c>
    </row>
    <row r="21" spans="1:4" ht="12.75">
      <c r="A21" t="s">
        <v>22</v>
      </c>
      <c r="B21">
        <v>130</v>
      </c>
      <c r="C21">
        <v>1.43</v>
      </c>
      <c r="D21">
        <f>B21*C21</f>
        <v>185.9</v>
      </c>
    </row>
    <row r="23" spans="1:4" ht="12.75">
      <c r="A23" s="6" t="s">
        <v>23</v>
      </c>
      <c r="D23" s="6">
        <f>D21+D22</f>
        <v>185.9</v>
      </c>
    </row>
    <row r="24" spans="1:4" ht="12.75">
      <c r="A24" s="12"/>
      <c r="B24" s="12"/>
      <c r="C24" s="12"/>
      <c r="D24" s="12"/>
    </row>
    <row r="25" spans="1:4" ht="15">
      <c r="A25" s="11" t="s">
        <v>20</v>
      </c>
      <c r="D25" s="11">
        <f>D13+D18+D23</f>
        <v>9999.67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</dc:creator>
  <cp:keywords/>
  <dc:description/>
  <cp:lastModifiedBy>Christina</cp:lastModifiedBy>
  <cp:lastPrinted>2010-06-16T21:12:57Z</cp:lastPrinted>
  <dcterms:created xsi:type="dcterms:W3CDTF">2010-06-16T17:28:10Z</dcterms:created>
  <dcterms:modified xsi:type="dcterms:W3CDTF">2010-06-16T21:13:51Z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-1546783542</vt:i4>
  </property>
  <property fmtid="{D5CDD505-2E9C-101B-9397-08002B2CF9AE}" pid="4" name="_EmailSubje">
    <vt:lpwstr>hochladen</vt:lpwstr>
  </property>
  <property fmtid="{D5CDD505-2E9C-101B-9397-08002B2CF9AE}" pid="5" name="_AuthorEma">
    <vt:lpwstr>christina.koeth@cybersurf.de</vt:lpwstr>
  </property>
  <property fmtid="{D5CDD505-2E9C-101B-9397-08002B2CF9AE}" pid="6" name="_AuthorEmailDisplayNa">
    <vt:lpwstr>Christina Köth</vt:lpwstr>
  </property>
</Properties>
</file>